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<sst xmlns="http://schemas.openxmlformats.org/spreadsheetml/2006/main" count="7794" uniqueCount="729">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</sst>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9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2021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Z29" sqref="Z2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2022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Июнь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159.63100000000003</v>
      </c>
      <c r="G20" s="48">
        <f t="shared" si="0"/>
        <v>146.38400000000001</v>
      </c>
      <c r="H20" s="48">
        <f t="shared" si="0"/>
        <v>28.73302856663875</v>
      </c>
      <c r="I20" s="48">
        <f t="shared" si="0"/>
        <v>0</v>
      </c>
      <c r="J20" s="48">
        <f t="shared" si="0"/>
        <v>42.24691625403419</v>
      </c>
      <c r="K20" s="48">
        <f t="shared" si="0"/>
        <v>75.40405517932709</v>
      </c>
      <c r="L20" s="48">
        <f t="shared" si="0"/>
        <v>13.247000000000002</v>
      </c>
      <c r="M20" s="48">
        <f t="shared" si="0"/>
        <v>2.6003877640372597</v>
      </c>
      <c r="N20" s="48">
        <f t="shared" si="0"/>
        <v>0</v>
      </c>
      <c r="O20" s="48">
        <f t="shared" si="0"/>
        <v>4.8336746172911145</v>
      </c>
      <c r="P20" s="48">
        <f t="shared" si="0"/>
        <v>5.8129376186716275</v>
      </c>
      <c r="Q20" s="48">
        <f>IF(G20=0,0,T20/G20)</f>
        <v>2.6075578194338176</v>
      </c>
      <c r="R20" s="48">
        <f>IF(L20=0,0,U20/L20)</f>
        <v>2.778567886313882</v>
      </c>
      <c r="S20" s="48">
        <f>SUM(S21:S24)</f>
        <v>418.51243263</v>
      </c>
      <c r="T20" s="48">
        <f>SUM(T21:T24)</f>
        <v>381.70474384</v>
      </c>
      <c r="U20" s="48">
        <f>SUM(U21:U24)</f>
        <v>36.80768879</v>
      </c>
      <c r="V20" s="48">
        <f>SUM(V21:V24)</f>
        <v>0</v>
      </c>
      <c r="W20" s="131">
        <f>SUM(W21:W24)</f>
        <v>418.51243263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145.241</v>
      </c>
      <c r="G22" s="48">
        <f>H22+I22+J22+K22</f>
        <v>134.38400000000001</v>
      </c>
      <c r="H22" s="56">
        <v>28.73302856663875</v>
      </c>
      <c r="I22" s="56"/>
      <c r="J22" s="56">
        <v>30.24691625403419</v>
      </c>
      <c r="K22" s="56">
        <v>75.40405517932709</v>
      </c>
      <c r="L22" s="48">
        <f>M22+N22+O22+P22</f>
        <v>10.857000000000001</v>
      </c>
      <c r="M22" s="56">
        <v>2.6003877640372597</v>
      </c>
      <c r="N22" s="56"/>
      <c r="O22" s="56">
        <v>2.4436746172911143</v>
      </c>
      <c r="P22" s="56">
        <v>5.8129376186716275</v>
      </c>
      <c r="Q22" s="56">
        <v>2.57501</v>
      </c>
      <c r="R22" s="56">
        <v>2.80407</v>
      </c>
      <c r="S22" s="48">
        <f>T22+U22</f>
        <v>376.48393182999996</v>
      </c>
      <c r="T22" s="56">
        <f>G22*Q22</f>
        <v>346.04014384</v>
      </c>
      <c r="U22" s="56">
        <f>L22*R22</f>
        <v>30.44378799</v>
      </c>
      <c r="V22" s="56">
        <v>0</v>
      </c>
      <c r="W22" s="57">
        <f>S22-V22</f>
        <v>376.48393182999996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14.39</v>
      </c>
      <c r="G23" s="48">
        <f>H23+I23+J23+K23</f>
        <v>12</v>
      </c>
      <c r="H23" s="56"/>
      <c r="I23" s="56"/>
      <c r="J23" s="56">
        <v>12</v>
      </c>
      <c r="K23" s="56"/>
      <c r="L23" s="48">
        <f>M23+N23+O23+P23</f>
        <v>2.39</v>
      </c>
      <c r="M23" s="56"/>
      <c r="N23" s="56"/>
      <c r="O23" s="56">
        <v>2.39</v>
      </c>
      <c r="P23" s="56"/>
      <c r="Q23" s="56">
        <v>2.97205</v>
      </c>
      <c r="R23" s="56">
        <v>2.66272</v>
      </c>
      <c r="S23" s="48">
        <f>T23+U23</f>
        <v>42.0285008</v>
      </c>
      <c r="T23" s="56">
        <f>G23*Q23</f>
        <v>35.6646</v>
      </c>
      <c r="U23" s="56">
        <f>L23*R23</f>
        <v>6.363900800000001</v>
      </c>
      <c r="V23" s="56"/>
      <c r="W23" s="57">
        <f>S23-V23</f>
        <v>42.0285008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2022-07-20T05:42:39Z</cp:lastPrinted>
  <dcterms:created xsi:type="dcterms:W3CDTF">2009-01-25T23:42:29Z</dcterms:created>
  <dcterms:modified xsi:type="dcterms:W3CDTF">2022-07-20T05:46:38Z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